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315" windowWidth="19815" windowHeight="9000"/>
  </bookViews>
  <sheets>
    <sheet name="2015" sheetId="1" r:id="rId1"/>
  </sheets>
  <definedNames>
    <definedName name="crit" localSheetId="0">#REF!</definedName>
    <definedName name="crit">#REF!</definedName>
    <definedName name="criterion" localSheetId="0">#REF!</definedName>
    <definedName name="criterion">#REF!</definedName>
    <definedName name="datatable" localSheetId="0">#REF!</definedName>
    <definedName name="datatable">#REF!</definedName>
    <definedName name="dtable" localSheetId="0">#REF!</definedName>
    <definedName name="dtable">#REF!</definedName>
    <definedName name="rangevalue" localSheetId="0">#REF!</definedName>
    <definedName name="rangevalue">#REF!</definedName>
    <definedName name="rvalue" localSheetId="0">#REF!</definedName>
    <definedName name="rvalue">#REF!</definedName>
  </definedNames>
  <calcPr calcId="125725"/>
</workbook>
</file>

<file path=xl/calcChain.xml><?xml version="1.0" encoding="utf-8"?>
<calcChain xmlns="http://schemas.openxmlformats.org/spreadsheetml/2006/main">
  <c r="H44" i="1"/>
  <c r="G44"/>
  <c r="E44"/>
  <c r="G37"/>
  <c r="F37"/>
  <c r="F44" s="1"/>
  <c r="D35"/>
  <c r="D44" s="1"/>
  <c r="C35"/>
  <c r="C44" s="1"/>
  <c r="H23"/>
  <c r="H46" s="1"/>
  <c r="G23"/>
  <c r="G46" s="1"/>
  <c r="F23"/>
  <c r="F46" s="1"/>
  <c r="F48" s="1"/>
  <c r="E23"/>
  <c r="E46" s="1"/>
  <c r="D23"/>
  <c r="C23"/>
  <c r="G13"/>
  <c r="G48" s="1"/>
  <c r="H13" s="1"/>
  <c r="H48" s="1"/>
  <c r="C46" l="1"/>
  <c r="C48" s="1"/>
  <c r="D13" s="1"/>
  <c r="D46"/>
  <c r="D48" l="1"/>
  <c r="E13" s="1"/>
  <c r="E48" s="1"/>
</calcChain>
</file>

<file path=xl/sharedStrings.xml><?xml version="1.0" encoding="utf-8"?>
<sst xmlns="http://schemas.openxmlformats.org/spreadsheetml/2006/main" count="35" uniqueCount="32">
  <si>
    <t>TWIN CITIES GATEWAY</t>
  </si>
  <si>
    <t>Proposed</t>
  </si>
  <si>
    <t>Actual</t>
  </si>
  <si>
    <t>Budget</t>
  </si>
  <si>
    <t>Projected</t>
  </si>
  <si>
    <t>FUND RESERVE AT BEGINNING OF YEAR</t>
  </si>
  <si>
    <t>REVENUES AND OTHER SOURCES</t>
  </si>
  <si>
    <t>Lodging Taxes</t>
  </si>
  <si>
    <t>Grants</t>
  </si>
  <si>
    <t>Investment income</t>
  </si>
  <si>
    <t>Other</t>
  </si>
  <si>
    <t>OPERATING EXPENDITURES</t>
  </si>
  <si>
    <t>Management contract</t>
  </si>
  <si>
    <t>Other administrative costs</t>
  </si>
  <si>
    <t>Blaine (Fiscal Agent)</t>
  </si>
  <si>
    <t>Organizational insurance</t>
  </si>
  <si>
    <t>Organizational memberships</t>
  </si>
  <si>
    <t>Other Contractual</t>
  </si>
  <si>
    <t>MARKETING EXPENDITURES</t>
  </si>
  <si>
    <t>Website enhancement/Social media</t>
  </si>
  <si>
    <t>Destination Marketing</t>
  </si>
  <si>
    <t>Promotions/collateral materials</t>
  </si>
  <si>
    <t>Public/media relations</t>
  </si>
  <si>
    <t>New Venue/Public Facilities promotion</t>
  </si>
  <si>
    <t>Member City Grants</t>
  </si>
  <si>
    <t>Meeting &amp; conference marketing &amp; promotion</t>
  </si>
  <si>
    <t>Sports Marketing</t>
  </si>
  <si>
    <t>Regional Grant program</t>
  </si>
  <si>
    <t>Revenue over (under) Expenditures</t>
  </si>
  <si>
    <t>FUND RESERVE</t>
  </si>
  <si>
    <t>Proposed Budget</t>
  </si>
  <si>
    <t>Adopted by Board of Directors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</si>
</sst>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&quot;$&quot;* #,##0_);_(&quot;$&quot;* \(#,##0\);_(&quot;$&quot;* &quot;-      &quot;_);_(@_)"/>
    <numFmt numFmtId="167" formatCode="_(* #,##0_);_(* \(#,##0\);_(* &quot;-&quot;??_);_(@_)"/>
    <numFmt numFmtId="168" formatCode="_(* #,##0_);_(* \(#,##0\);_(* &quot;-      &quot;_);_(@_)"/>
    <numFmt numFmtId="169" formatCode="0.0%"/>
  </numFmts>
  <fonts count="13">
    <font>
      <sz val="10"/>
      <name val="Arial"/>
    </font>
    <font>
      <sz val="10"/>
      <name val="Arial"/>
    </font>
    <font>
      <b/>
      <u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i/>
      <sz val="11"/>
      <color indexed="12"/>
      <name val="Arial"/>
      <family val="2"/>
    </font>
    <font>
      <i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37" fontId="2" fillId="0" borderId="1" xfId="0" applyNumberFormat="1" applyFont="1" applyFill="1" applyBorder="1"/>
    <xf numFmtId="37" fontId="3" fillId="0" borderId="2" xfId="0" applyNumberFormat="1" applyFont="1" applyFill="1" applyBorder="1"/>
    <xf numFmtId="37" fontId="3" fillId="0" borderId="3" xfId="0" applyNumberFormat="1" applyFont="1" applyFill="1" applyBorder="1"/>
    <xf numFmtId="37" fontId="3" fillId="2" borderId="3" xfId="0" applyNumberFormat="1" applyFont="1" applyFill="1" applyBorder="1"/>
    <xf numFmtId="37" fontId="3" fillId="0" borderId="0" xfId="0" applyNumberFormat="1" applyFont="1" applyFill="1"/>
    <xf numFmtId="37" fontId="3" fillId="0" borderId="4" xfId="0" applyNumberFormat="1" applyFont="1" applyFill="1" applyBorder="1"/>
    <xf numFmtId="37" fontId="3" fillId="0" borderId="0" xfId="0" applyNumberFormat="1" applyFont="1" applyFill="1" applyBorder="1"/>
    <xf numFmtId="37" fontId="3" fillId="0" borderId="5" xfId="0" applyNumberFormat="1" applyFont="1" applyFill="1" applyBorder="1"/>
    <xf numFmtId="37" fontId="3" fillId="2" borderId="5" xfId="0" applyNumberFormat="1" applyFont="1" applyFill="1" applyBorder="1"/>
    <xf numFmtId="1" fontId="4" fillId="0" borderId="4" xfId="0" applyNumberFormat="1" applyFont="1" applyFill="1" applyBorder="1" applyAlignment="1">
      <alignment horizontal="center"/>
    </xf>
    <xf numFmtId="37" fontId="4" fillId="0" borderId="0" xfId="0" applyNumberFormat="1" applyFont="1" applyFill="1" applyBorder="1"/>
    <xf numFmtId="37" fontId="5" fillId="0" borderId="6" xfId="0" applyNumberFormat="1" applyFont="1" applyFill="1" applyBorder="1"/>
    <xf numFmtId="37" fontId="5" fillId="0" borderId="7" xfId="0" applyNumberFormat="1" applyFont="1" applyFill="1" applyBorder="1"/>
    <xf numFmtId="37" fontId="5" fillId="2" borderId="7" xfId="0" applyNumberFormat="1" applyFont="1" applyFill="1" applyBorder="1"/>
    <xf numFmtId="37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horizontal="left"/>
    </xf>
    <xf numFmtId="37" fontId="5" fillId="0" borderId="2" xfId="0" applyNumberFormat="1" applyFont="1" applyFill="1" applyBorder="1"/>
    <xf numFmtId="37" fontId="5" fillId="0" borderId="3" xfId="0" applyNumberFormat="1" applyFont="1" applyFill="1" applyBorder="1"/>
    <xf numFmtId="37" fontId="5" fillId="2" borderId="3" xfId="0" applyNumberFormat="1" applyFont="1" applyFill="1" applyBorder="1"/>
    <xf numFmtId="37" fontId="5" fillId="0" borderId="8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37" fontId="4" fillId="0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0" fontId="6" fillId="0" borderId="0" xfId="0" applyNumberFormat="1" applyFont="1" applyFill="1"/>
    <xf numFmtId="37" fontId="6" fillId="0" borderId="0" xfId="0" applyNumberFormat="1" applyFont="1" applyFill="1"/>
    <xf numFmtId="0" fontId="5" fillId="0" borderId="4" xfId="0" applyNumberFormat="1" applyFont="1" applyFill="1" applyBorder="1"/>
    <xf numFmtId="0" fontId="5" fillId="0" borderId="0" xfId="0" applyNumberFormat="1" applyFont="1" applyFill="1" applyBorder="1"/>
    <xf numFmtId="0" fontId="4" fillId="0" borderId="12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  <xf numFmtId="37" fontId="4" fillId="0" borderId="8" xfId="0" applyNumberFormat="1" applyFont="1" applyFill="1" applyBorder="1"/>
    <xf numFmtId="37" fontId="7" fillId="0" borderId="6" xfId="0" applyNumberFormat="1" applyFont="1" applyFill="1" applyBorder="1" applyAlignment="1">
      <alignment horizontal="centerContinuous"/>
    </xf>
    <xf numFmtId="37" fontId="4" fillId="0" borderId="15" xfId="0" applyNumberFormat="1" applyFont="1" applyFill="1" applyBorder="1" applyAlignment="1">
      <alignment horizontal="center"/>
    </xf>
    <xf numFmtId="14" fontId="4" fillId="0" borderId="16" xfId="0" applyNumberFormat="1" applyFont="1" applyFill="1" applyBorder="1" applyAlignment="1">
      <alignment horizontal="center"/>
    </xf>
    <xf numFmtId="37" fontId="4" fillId="0" borderId="17" xfId="0" applyNumberFormat="1" applyFont="1" applyFill="1" applyBorder="1" applyAlignment="1">
      <alignment horizontal="center"/>
    </xf>
    <xf numFmtId="37" fontId="4" fillId="2" borderId="17" xfId="0" applyNumberFormat="1" applyFont="1" applyFill="1" applyBorder="1" applyAlignment="1">
      <alignment horizontal="center"/>
    </xf>
    <xf numFmtId="37" fontId="5" fillId="0" borderId="4" xfId="0" applyNumberFormat="1" applyFont="1" applyFill="1" applyBorder="1" applyAlignment="1">
      <alignment horizontal="centerContinuous"/>
    </xf>
    <xf numFmtId="37" fontId="5" fillId="0" borderId="0" xfId="0" applyNumberFormat="1" applyFont="1" applyFill="1" applyBorder="1" applyAlignment="1">
      <alignment horizontal="centerContinuous"/>
    </xf>
    <xf numFmtId="37" fontId="4" fillId="0" borderId="1" xfId="0" applyNumberFormat="1" applyFont="1" applyFill="1" applyBorder="1" applyAlignment="1">
      <alignment horizontal="center"/>
    </xf>
    <xf numFmtId="37" fontId="4" fillId="0" borderId="18" xfId="0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>
      <alignment horizontal="center"/>
    </xf>
    <xf numFmtId="37" fontId="4" fillId="2" borderId="5" xfId="0" applyNumberFormat="1" applyFont="1" applyFill="1" applyBorder="1" applyAlignment="1">
      <alignment horizontal="center"/>
    </xf>
    <xf numFmtId="37" fontId="4" fillId="0" borderId="4" xfId="0" applyNumberFormat="1" applyFont="1" applyFill="1" applyBorder="1" applyAlignment="1"/>
    <xf numFmtId="165" fontId="8" fillId="0" borderId="4" xfId="2" applyNumberFormat="1" applyFont="1" applyFill="1" applyBorder="1" applyAlignment="1"/>
    <xf numFmtId="165" fontId="8" fillId="0" borderId="19" xfId="2" applyNumberFormat="1" applyFont="1" applyFill="1" applyBorder="1" applyAlignment="1"/>
    <xf numFmtId="165" fontId="8" fillId="0" borderId="5" xfId="2" applyNumberFormat="1" applyFont="1" applyFill="1" applyBorder="1" applyAlignment="1"/>
    <xf numFmtId="165" fontId="8" fillId="2" borderId="5" xfId="2" applyNumberFormat="1" applyFont="1" applyFill="1" applyBorder="1" applyAlignment="1"/>
    <xf numFmtId="37" fontId="5" fillId="0" borderId="4" xfId="0" applyNumberFormat="1" applyFont="1" applyFill="1" applyBorder="1"/>
    <xf numFmtId="37" fontId="5" fillId="0" borderId="0" xfId="0" applyNumberFormat="1" applyFont="1" applyFill="1" applyBorder="1" applyAlignment="1"/>
    <xf numFmtId="37" fontId="5" fillId="0" borderId="4" xfId="0" applyNumberFormat="1" applyFont="1" applyFill="1" applyBorder="1" applyAlignment="1"/>
    <xf numFmtId="37" fontId="5" fillId="0" borderId="19" xfId="0" applyNumberFormat="1" applyFont="1" applyFill="1" applyBorder="1" applyAlignment="1"/>
    <xf numFmtId="37" fontId="5" fillId="0" borderId="5" xfId="0" applyNumberFormat="1" applyFont="1" applyFill="1" applyBorder="1" applyAlignment="1"/>
    <xf numFmtId="37" fontId="5" fillId="2" borderId="5" xfId="0" applyNumberFormat="1" applyFont="1" applyFill="1" applyBorder="1" applyAlignment="1"/>
    <xf numFmtId="37" fontId="9" fillId="0" borderId="4" xfId="0" applyNumberFormat="1" applyFont="1" applyFill="1" applyBorder="1" applyAlignment="1">
      <alignment horizontal="left"/>
    </xf>
    <xf numFmtId="37" fontId="5" fillId="0" borderId="4" xfId="0" applyNumberFormat="1" applyFont="1" applyFill="1" applyBorder="1" applyAlignment="1">
      <alignment horizontal="left" indent="1"/>
    </xf>
    <xf numFmtId="166" fontId="10" fillId="0" borderId="4" xfId="0" applyNumberFormat="1" applyFont="1" applyFill="1" applyBorder="1" applyAlignment="1"/>
    <xf numFmtId="166" fontId="10" fillId="0" borderId="19" xfId="0" applyNumberFormat="1" applyFont="1" applyFill="1" applyBorder="1" applyAlignment="1"/>
    <xf numFmtId="166" fontId="10" fillId="0" borderId="5" xfId="0" applyNumberFormat="1" applyFont="1" applyFill="1" applyBorder="1" applyAlignment="1"/>
    <xf numFmtId="166" fontId="10" fillId="2" borderId="5" xfId="0" applyNumberFormat="1" applyFont="1" applyFill="1" applyBorder="1" applyAlignment="1"/>
    <xf numFmtId="165" fontId="11" fillId="0" borderId="4" xfId="2" applyNumberFormat="1" applyFont="1" applyFill="1" applyBorder="1" applyAlignment="1"/>
    <xf numFmtId="165" fontId="11" fillId="0" borderId="19" xfId="2" applyNumberFormat="1" applyFont="1" applyFill="1" applyBorder="1" applyAlignment="1"/>
    <xf numFmtId="165" fontId="11" fillId="2" borderId="20" xfId="2" applyNumberFormat="1" applyFont="1" applyFill="1" applyBorder="1" applyAlignment="1"/>
    <xf numFmtId="167" fontId="11" fillId="0" borderId="4" xfId="1" applyNumberFormat="1" applyFont="1" applyFill="1" applyBorder="1" applyAlignment="1"/>
    <xf numFmtId="167" fontId="11" fillId="0" borderId="19" xfId="1" applyNumberFormat="1" applyFont="1" applyFill="1" applyBorder="1" applyAlignment="1"/>
    <xf numFmtId="167" fontId="11" fillId="2" borderId="20" xfId="1" applyNumberFormat="1" applyFont="1" applyFill="1" applyBorder="1" applyAlignment="1"/>
    <xf numFmtId="167" fontId="11" fillId="2" borderId="21" xfId="1" applyNumberFormat="1" applyFont="1" applyFill="1" applyBorder="1" applyAlignment="1"/>
    <xf numFmtId="168" fontId="11" fillId="0" borderId="8" xfId="0" applyNumberFormat="1" applyFont="1" applyFill="1" applyBorder="1" applyAlignment="1"/>
    <xf numFmtId="168" fontId="11" fillId="0" borderId="20" xfId="0" applyNumberFormat="1" applyFont="1" applyFill="1" applyBorder="1" applyAlignment="1"/>
    <xf numFmtId="168" fontId="11" fillId="2" borderId="20" xfId="0" applyNumberFormat="1" applyFont="1" applyFill="1" applyBorder="1" applyAlignment="1"/>
    <xf numFmtId="168" fontId="11" fillId="0" borderId="22" xfId="0" applyNumberFormat="1" applyFont="1" applyFill="1" applyBorder="1" applyAlignment="1"/>
    <xf numFmtId="168" fontId="11" fillId="0" borderId="23" xfId="0" applyNumberFormat="1" applyFont="1" applyFill="1" applyBorder="1" applyAlignment="1"/>
    <xf numFmtId="168" fontId="11" fillId="0" borderId="24" xfId="0" applyNumberFormat="1" applyFont="1" applyFill="1" applyBorder="1" applyAlignment="1"/>
    <xf numFmtId="168" fontId="8" fillId="2" borderId="24" xfId="0" applyNumberFormat="1" applyFont="1" applyFill="1" applyBorder="1" applyAlignment="1"/>
    <xf numFmtId="168" fontId="11" fillId="0" borderId="12" xfId="0" applyNumberFormat="1" applyFont="1" applyFill="1" applyBorder="1" applyAlignment="1"/>
    <xf numFmtId="168" fontId="11" fillId="0" borderId="25" xfId="0" applyNumberFormat="1" applyFont="1" applyFill="1" applyBorder="1" applyAlignment="1"/>
    <xf numFmtId="168" fontId="11" fillId="0" borderId="5" xfId="0" applyNumberFormat="1" applyFont="1" applyFill="1" applyBorder="1" applyAlignment="1"/>
    <xf numFmtId="168" fontId="11" fillId="2" borderId="5" xfId="0" applyNumberFormat="1" applyFont="1" applyFill="1" applyBorder="1" applyAlignment="1"/>
    <xf numFmtId="37" fontId="12" fillId="0" borderId="4" xfId="0" applyNumberFormat="1" applyFont="1" applyFill="1" applyBorder="1" applyAlignment="1">
      <alignment horizontal="left"/>
    </xf>
    <xf numFmtId="168" fontId="11" fillId="0" borderId="19" xfId="0" applyNumberFormat="1" applyFont="1" applyFill="1" applyBorder="1" applyAlignment="1"/>
    <xf numFmtId="168" fontId="11" fillId="0" borderId="14" xfId="0" applyNumberFormat="1" applyFont="1" applyFill="1" applyBorder="1" applyAlignment="1"/>
    <xf numFmtId="168" fontId="11" fillId="2" borderId="21" xfId="0" applyNumberFormat="1" applyFont="1" applyFill="1" applyBorder="1" applyAlignment="1"/>
    <xf numFmtId="37" fontId="5" fillId="0" borderId="4" xfId="0" applyNumberFormat="1" applyFont="1" applyFill="1" applyBorder="1" applyAlignment="1">
      <alignment horizontal="left" indent="2"/>
    </xf>
    <xf numFmtId="0" fontId="5" fillId="0" borderId="4" xfId="1" applyNumberFormat="1" applyFont="1" applyBorder="1" applyAlignment="1">
      <alignment horizontal="left" indent="1"/>
    </xf>
    <xf numFmtId="168" fontId="5" fillId="0" borderId="12" xfId="0" applyNumberFormat="1" applyFont="1" applyFill="1" applyBorder="1" applyAlignment="1"/>
    <xf numFmtId="168" fontId="5" fillId="0" borderId="25" xfId="0" applyNumberFormat="1" applyFont="1" applyFill="1" applyBorder="1" applyAlignment="1"/>
    <xf numFmtId="168" fontId="5" fillId="0" borderId="5" xfId="0" applyNumberFormat="1" applyFont="1" applyFill="1" applyBorder="1" applyAlignment="1"/>
    <xf numFmtId="168" fontId="5" fillId="2" borderId="5" xfId="0" applyNumberFormat="1" applyFont="1" applyFill="1" applyBorder="1" applyAlignment="1"/>
    <xf numFmtId="37" fontId="4" fillId="0" borderId="0" xfId="0" applyNumberFormat="1" applyFont="1" applyFill="1" applyBorder="1" applyAlignment="1"/>
    <xf numFmtId="168" fontId="8" fillId="0" borderId="12" xfId="0" applyNumberFormat="1" applyFont="1" applyFill="1" applyBorder="1" applyAlignment="1"/>
    <xf numFmtId="168" fontId="8" fillId="0" borderId="25" xfId="0" applyNumberFormat="1" applyFont="1" applyFill="1" applyBorder="1" applyAlignment="1"/>
    <xf numFmtId="168" fontId="8" fillId="0" borderId="5" xfId="0" applyNumberFormat="1" applyFont="1" applyFill="1" applyBorder="1" applyAlignment="1"/>
    <xf numFmtId="168" fontId="8" fillId="2" borderId="5" xfId="0" applyNumberFormat="1" applyFont="1" applyFill="1" applyBorder="1" applyAlignment="1"/>
    <xf numFmtId="168" fontId="11" fillId="0" borderId="13" xfId="0" applyNumberFormat="1" applyFont="1" applyFill="1" applyBorder="1" applyAlignment="1"/>
    <xf numFmtId="37" fontId="4" fillId="0" borderId="4" xfId="0" applyNumberFormat="1" applyFont="1" applyFill="1" applyBorder="1" applyAlignment="1">
      <alignment horizontal="left" indent="1"/>
    </xf>
    <xf numFmtId="37" fontId="4" fillId="0" borderId="0" xfId="0" applyNumberFormat="1" applyFont="1" applyFill="1" applyBorder="1" applyAlignment="1">
      <alignment horizontal="left"/>
    </xf>
    <xf numFmtId="168" fontId="8" fillId="0" borderId="22" xfId="0" applyNumberFormat="1" applyFont="1" applyFill="1" applyBorder="1" applyAlignment="1"/>
    <xf numFmtId="168" fontId="8" fillId="0" borderId="26" xfId="0" applyNumberFormat="1" applyFont="1" applyFill="1" applyBorder="1" applyAlignment="1"/>
    <xf numFmtId="168" fontId="8" fillId="0" borderId="27" xfId="0" applyNumberFormat="1" applyFont="1" applyFill="1" applyBorder="1" applyAlignment="1"/>
    <xf numFmtId="168" fontId="8" fillId="2" borderId="27" xfId="0" applyNumberFormat="1" applyFont="1" applyFill="1" applyBorder="1" applyAlignment="1"/>
    <xf numFmtId="168" fontId="8" fillId="0" borderId="13" xfId="0" applyNumberFormat="1" applyFont="1" applyFill="1" applyBorder="1" applyAlignment="1"/>
    <xf numFmtId="166" fontId="8" fillId="0" borderId="22" xfId="0" applyNumberFormat="1" applyFont="1" applyFill="1" applyBorder="1" applyAlignment="1"/>
    <xf numFmtId="166" fontId="8" fillId="0" borderId="26" xfId="0" applyNumberFormat="1" applyFont="1" applyFill="1" applyBorder="1" applyAlignment="1"/>
    <xf numFmtId="166" fontId="8" fillId="0" borderId="27" xfId="0" applyNumberFormat="1" applyFont="1" applyFill="1" applyBorder="1" applyAlignment="1"/>
    <xf numFmtId="166" fontId="8" fillId="2" borderId="27" xfId="0" applyNumberFormat="1" applyFont="1" applyFill="1" applyBorder="1" applyAlignment="1"/>
    <xf numFmtId="168" fontId="5" fillId="0" borderId="18" xfId="0" applyNumberFormat="1" applyFont="1" applyFill="1" applyBorder="1" applyAlignment="1"/>
    <xf numFmtId="37" fontId="5" fillId="0" borderId="8" xfId="0" applyNumberFormat="1" applyFont="1" applyFill="1" applyBorder="1" applyAlignment="1">
      <alignment horizontal="left" indent="2"/>
    </xf>
    <xf numFmtId="37" fontId="4" fillId="0" borderId="6" xfId="0" applyNumberFormat="1" applyFont="1" applyFill="1" applyBorder="1" applyAlignment="1"/>
    <xf numFmtId="168" fontId="4" fillId="0" borderId="20" xfId="0" applyNumberFormat="1" applyFont="1" applyFill="1" applyBorder="1" applyAlignment="1"/>
    <xf numFmtId="168" fontId="4" fillId="0" borderId="7" xfId="0" applyNumberFormat="1" applyFont="1" applyFill="1" applyBorder="1" applyAlignment="1"/>
    <xf numFmtId="168" fontId="4" fillId="2" borderId="7" xfId="0" applyNumberFormat="1" applyFont="1" applyFill="1" applyBorder="1" applyAlignment="1"/>
    <xf numFmtId="169" fontId="3" fillId="0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HO52"/>
  <sheetViews>
    <sheetView tabSelected="1" workbookViewId="0"/>
  </sheetViews>
  <sheetFormatPr defaultColWidth="20" defaultRowHeight="12"/>
  <cols>
    <col min="1" max="1" width="5.7109375" style="5" customWidth="1"/>
    <col min="2" max="2" width="36.140625" style="5" customWidth="1"/>
    <col min="3" max="7" width="13.85546875" style="5" customWidth="1"/>
    <col min="8" max="8" width="13.140625" style="5" bestFit="1" customWidth="1"/>
    <col min="9" max="16384" width="20" style="5"/>
  </cols>
  <sheetData>
    <row r="4" spans="1:223" ht="20.25" customHeight="1">
      <c r="A4" s="1" t="s">
        <v>0</v>
      </c>
      <c r="B4" s="2"/>
      <c r="C4" s="2"/>
      <c r="D4" s="2"/>
      <c r="E4" s="3"/>
      <c r="F4" s="3"/>
      <c r="G4" s="3"/>
      <c r="H4" s="4"/>
    </row>
    <row r="5" spans="1:223" ht="12" customHeight="1">
      <c r="A5" s="6"/>
      <c r="B5" s="7"/>
      <c r="C5" s="7"/>
      <c r="D5" s="7"/>
      <c r="E5" s="8"/>
      <c r="F5" s="8"/>
      <c r="G5" s="8"/>
      <c r="H5" s="9"/>
    </row>
    <row r="6" spans="1:223" ht="12" customHeight="1">
      <c r="A6" s="10">
        <v>2015</v>
      </c>
      <c r="B6" s="11" t="s">
        <v>30</v>
      </c>
      <c r="C6" s="12"/>
      <c r="D6" s="12"/>
      <c r="E6" s="13"/>
      <c r="F6" s="13"/>
      <c r="G6" s="13"/>
      <c r="H6" s="14"/>
    </row>
    <row r="7" spans="1:223" ht="12" customHeight="1">
      <c r="A7" s="15"/>
      <c r="B7" s="16" t="s">
        <v>31</v>
      </c>
      <c r="C7" s="17"/>
      <c r="D7" s="17"/>
      <c r="E7" s="18"/>
      <c r="F7" s="18"/>
      <c r="G7" s="18"/>
      <c r="H7" s="19"/>
    </row>
    <row r="8" spans="1:223" ht="12" customHeight="1">
      <c r="A8" s="20"/>
      <c r="B8" s="21">
        <v>41898</v>
      </c>
      <c r="C8" s="12"/>
      <c r="D8" s="12"/>
      <c r="E8" s="13"/>
      <c r="F8" s="13"/>
      <c r="G8" s="13"/>
      <c r="H8" s="14"/>
    </row>
    <row r="9" spans="1:223" s="29" customFormat="1" ht="15">
      <c r="A9" s="22"/>
      <c r="B9" s="23"/>
      <c r="C9" s="24"/>
      <c r="D9" s="25"/>
      <c r="E9" s="26"/>
      <c r="F9" s="26"/>
      <c r="G9" s="26"/>
      <c r="H9" s="27">
        <v>2015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</row>
    <row r="10" spans="1:223" s="29" customFormat="1" ht="15">
      <c r="A10" s="30"/>
      <c r="B10" s="31"/>
      <c r="C10" s="32">
        <v>2011</v>
      </c>
      <c r="D10" s="33">
        <v>2012</v>
      </c>
      <c r="E10" s="34">
        <v>2013</v>
      </c>
      <c r="F10" s="34">
        <v>2014</v>
      </c>
      <c r="G10" s="34">
        <v>2014</v>
      </c>
      <c r="H10" s="35" t="s">
        <v>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</row>
    <row r="11" spans="1:223" s="29" customFormat="1" ht="15">
      <c r="A11" s="36"/>
      <c r="B11" s="37"/>
      <c r="C11" s="38" t="s">
        <v>2</v>
      </c>
      <c r="D11" s="39" t="s">
        <v>2</v>
      </c>
      <c r="E11" s="40" t="s">
        <v>2</v>
      </c>
      <c r="F11" s="40" t="s">
        <v>3</v>
      </c>
      <c r="G11" s="40" t="s">
        <v>4</v>
      </c>
      <c r="H11" s="41" t="s">
        <v>3</v>
      </c>
    </row>
    <row r="12" spans="1:223" s="29" customFormat="1" ht="4.9000000000000004" customHeight="1">
      <c r="A12" s="42"/>
      <c r="B12" s="43"/>
      <c r="C12" s="44"/>
      <c r="D12" s="45"/>
      <c r="E12" s="46"/>
      <c r="F12" s="46"/>
      <c r="G12" s="46"/>
      <c r="H12" s="47"/>
    </row>
    <row r="13" spans="1:223" s="29" customFormat="1" ht="13.15" customHeight="1">
      <c r="A13" s="48" t="s">
        <v>5</v>
      </c>
      <c r="B13" s="43"/>
      <c r="C13" s="49">
        <v>255461</v>
      </c>
      <c r="D13" s="50">
        <f>C48</f>
        <v>359301</v>
      </c>
      <c r="E13" s="51">
        <f>D48</f>
        <v>389692</v>
      </c>
      <c r="F13" s="51">
        <v>421885</v>
      </c>
      <c r="G13" s="51">
        <f>F13</f>
        <v>421885</v>
      </c>
      <c r="H13" s="52">
        <f>G48</f>
        <v>461885</v>
      </c>
    </row>
    <row r="14" spans="1:223" s="29" customFormat="1" ht="4.9000000000000004" customHeight="1">
      <c r="A14" s="53"/>
      <c r="B14" s="54"/>
      <c r="C14" s="55"/>
      <c r="D14" s="56"/>
      <c r="E14" s="57"/>
      <c r="F14" s="57"/>
      <c r="G14" s="57"/>
      <c r="H14" s="58"/>
    </row>
    <row r="15" spans="1:223" s="29" customFormat="1" ht="13.15" customHeight="1">
      <c r="A15" s="59" t="s">
        <v>6</v>
      </c>
      <c r="B15" s="54"/>
      <c r="C15" s="55"/>
      <c r="D15" s="56"/>
      <c r="E15" s="57"/>
      <c r="F15" s="57"/>
      <c r="G15" s="57"/>
      <c r="H15" s="58"/>
    </row>
    <row r="16" spans="1:223" s="29" customFormat="1" ht="4.9000000000000004" customHeight="1">
      <c r="A16" s="53"/>
      <c r="B16" s="54"/>
      <c r="C16" s="55"/>
      <c r="D16" s="56"/>
      <c r="E16" s="57"/>
      <c r="F16" s="57"/>
      <c r="G16" s="57"/>
      <c r="H16" s="58"/>
    </row>
    <row r="17" spans="1:8" s="29" customFormat="1" ht="13.15" customHeight="1">
      <c r="A17" s="60" t="s">
        <v>7</v>
      </c>
      <c r="B17" s="54"/>
      <c r="C17" s="61"/>
      <c r="D17" s="62"/>
      <c r="E17" s="63"/>
      <c r="F17" s="63"/>
      <c r="G17" s="63"/>
      <c r="H17" s="64"/>
    </row>
    <row r="18" spans="1:8" s="29" customFormat="1" ht="13.15" customHeight="1">
      <c r="A18" s="60"/>
      <c r="B18" s="54"/>
      <c r="C18" s="65">
        <v>673559</v>
      </c>
      <c r="D18" s="66">
        <v>719716</v>
      </c>
      <c r="E18" s="66">
        <v>780759</v>
      </c>
      <c r="F18" s="66">
        <v>775000</v>
      </c>
      <c r="G18" s="66">
        <v>850000</v>
      </c>
      <c r="H18" s="67">
        <v>825000</v>
      </c>
    </row>
    <row r="19" spans="1:8" s="29" customFormat="1" ht="13.15" customHeight="1">
      <c r="A19" s="60" t="s">
        <v>8</v>
      </c>
      <c r="B19" s="54"/>
      <c r="C19" s="68">
        <v>0</v>
      </c>
      <c r="D19" s="69">
        <v>9000</v>
      </c>
      <c r="E19" s="69">
        <v>4000</v>
      </c>
      <c r="F19" s="69">
        <v>8000</v>
      </c>
      <c r="G19" s="69">
        <v>8000</v>
      </c>
      <c r="H19" s="70">
        <v>8000</v>
      </c>
    </row>
    <row r="20" spans="1:8" s="29" customFormat="1" ht="13.15" customHeight="1">
      <c r="A20" s="60" t="s">
        <v>9</v>
      </c>
      <c r="B20" s="54"/>
      <c r="C20" s="68">
        <v>202</v>
      </c>
      <c r="D20" s="69">
        <v>108</v>
      </c>
      <c r="E20" s="69">
        <v>104</v>
      </c>
      <c r="F20" s="69">
        <v>250</v>
      </c>
      <c r="G20" s="69">
        <v>250</v>
      </c>
      <c r="H20" s="71">
        <v>250</v>
      </c>
    </row>
    <row r="21" spans="1:8" s="29" customFormat="1" ht="13.15" customHeight="1">
      <c r="A21" s="60" t="s">
        <v>10</v>
      </c>
      <c r="B21" s="54"/>
      <c r="C21" s="68">
        <v>0</v>
      </c>
      <c r="D21" s="69">
        <v>0</v>
      </c>
      <c r="E21" s="69">
        <v>850</v>
      </c>
      <c r="F21" s="69">
        <v>0</v>
      </c>
      <c r="G21" s="69">
        <v>0</v>
      </c>
      <c r="H21" s="71"/>
    </row>
    <row r="22" spans="1:8" s="29" customFormat="1" ht="4.9000000000000004" customHeight="1">
      <c r="A22" s="53"/>
      <c r="B22" s="54"/>
      <c r="C22" s="72"/>
      <c r="D22" s="73"/>
      <c r="E22" s="73"/>
      <c r="F22" s="73"/>
      <c r="G22" s="73"/>
      <c r="H22" s="74"/>
    </row>
    <row r="23" spans="1:8" s="29" customFormat="1" ht="13.15" customHeight="1">
      <c r="A23" s="53"/>
      <c r="B23" s="54"/>
      <c r="C23" s="75">
        <f t="shared" ref="C23:H23" si="0">SUM(C18:C22)</f>
        <v>673761</v>
      </c>
      <c r="D23" s="76">
        <f t="shared" si="0"/>
        <v>728824</v>
      </c>
      <c r="E23" s="77">
        <f t="shared" si="0"/>
        <v>785713</v>
      </c>
      <c r="F23" s="77">
        <f t="shared" si="0"/>
        <v>783250</v>
      </c>
      <c r="G23" s="77">
        <f t="shared" si="0"/>
        <v>858250</v>
      </c>
      <c r="H23" s="78">
        <f t="shared" si="0"/>
        <v>833250</v>
      </c>
    </row>
    <row r="24" spans="1:8" s="29" customFormat="1" ht="4.9000000000000004" customHeight="1">
      <c r="A24" s="53"/>
      <c r="B24" s="54"/>
      <c r="C24" s="79"/>
      <c r="D24" s="80"/>
      <c r="E24" s="81"/>
      <c r="F24" s="81"/>
      <c r="G24" s="81"/>
      <c r="H24" s="82"/>
    </row>
    <row r="25" spans="1:8" s="29" customFormat="1" ht="13.15" customHeight="1">
      <c r="A25" s="83" t="s">
        <v>11</v>
      </c>
      <c r="B25" s="54"/>
      <c r="C25" s="84"/>
      <c r="D25" s="85"/>
      <c r="E25" s="81"/>
      <c r="F25" s="81"/>
      <c r="G25" s="81"/>
      <c r="H25" s="82"/>
    </row>
    <row r="26" spans="1:8" s="29" customFormat="1" ht="13.15" customHeight="1">
      <c r="A26" s="60" t="s">
        <v>12</v>
      </c>
      <c r="B26" s="54"/>
      <c r="C26" s="79">
        <v>86346</v>
      </c>
      <c r="D26" s="80">
        <v>96288</v>
      </c>
      <c r="E26" s="81">
        <v>100000</v>
      </c>
      <c r="F26" s="81">
        <v>106750</v>
      </c>
      <c r="G26" s="81">
        <v>106750</v>
      </c>
      <c r="H26" s="74">
        <v>106750</v>
      </c>
    </row>
    <row r="27" spans="1:8" s="29" customFormat="1" ht="13.15" customHeight="1">
      <c r="A27" s="60" t="s">
        <v>13</v>
      </c>
      <c r="B27" s="54"/>
      <c r="C27" s="79">
        <v>15221</v>
      </c>
      <c r="D27" s="80">
        <v>23134</v>
      </c>
      <c r="E27" s="81">
        <v>16408</v>
      </c>
      <c r="F27" s="81">
        <v>25000</v>
      </c>
      <c r="G27" s="81">
        <v>25000</v>
      </c>
      <c r="H27" s="86">
        <v>25000</v>
      </c>
    </row>
    <row r="28" spans="1:8" s="29" customFormat="1" ht="13.15" customHeight="1">
      <c r="A28" s="60" t="s">
        <v>14</v>
      </c>
      <c r="B28" s="54"/>
      <c r="C28" s="79">
        <v>6513</v>
      </c>
      <c r="D28" s="80">
        <v>7500</v>
      </c>
      <c r="E28" s="81">
        <v>12000</v>
      </c>
      <c r="F28" s="81">
        <v>15000</v>
      </c>
      <c r="G28" s="81">
        <v>15000</v>
      </c>
      <c r="H28" s="86">
        <v>15000</v>
      </c>
    </row>
    <row r="29" spans="1:8" s="29" customFormat="1" ht="13.15" customHeight="1">
      <c r="A29" s="60" t="s">
        <v>15</v>
      </c>
      <c r="B29" s="54"/>
      <c r="C29" s="79">
        <v>0</v>
      </c>
      <c r="D29" s="80">
        <v>1128</v>
      </c>
      <c r="E29" s="81">
        <v>1206</v>
      </c>
      <c r="F29" s="81">
        <v>2000</v>
      </c>
      <c r="G29" s="81">
        <v>2000</v>
      </c>
      <c r="H29" s="86">
        <v>1500</v>
      </c>
    </row>
    <row r="30" spans="1:8" s="29" customFormat="1" ht="13.15" customHeight="1">
      <c r="A30" s="60" t="s">
        <v>16</v>
      </c>
      <c r="B30" s="54"/>
      <c r="C30" s="79">
        <v>1465</v>
      </c>
      <c r="D30" s="80">
        <v>3340</v>
      </c>
      <c r="E30" s="81">
        <v>1257</v>
      </c>
      <c r="F30" s="81">
        <v>3500</v>
      </c>
      <c r="G30" s="81">
        <v>3500</v>
      </c>
      <c r="H30" s="86">
        <v>5000</v>
      </c>
    </row>
    <row r="31" spans="1:8" s="29" customFormat="1" ht="13.15" customHeight="1">
      <c r="A31" s="60" t="s">
        <v>17</v>
      </c>
      <c r="B31" s="54"/>
      <c r="C31" s="79">
        <v>0</v>
      </c>
      <c r="D31" s="80">
        <v>0</v>
      </c>
      <c r="E31" s="81">
        <v>0</v>
      </c>
      <c r="F31" s="81">
        <v>0</v>
      </c>
      <c r="G31" s="81">
        <v>0</v>
      </c>
      <c r="H31" s="74">
        <v>0</v>
      </c>
    </row>
    <row r="32" spans="1:8" s="29" customFormat="1" ht="4.9000000000000004" customHeight="1">
      <c r="A32" s="87"/>
      <c r="B32" s="54"/>
      <c r="C32" s="79"/>
      <c r="D32" s="80"/>
      <c r="E32" s="81"/>
      <c r="F32" s="81"/>
      <c r="G32" s="81"/>
      <c r="H32" s="82"/>
    </row>
    <row r="33" spans="1:8" s="29" customFormat="1" ht="13.15" customHeight="1">
      <c r="A33" s="83" t="s">
        <v>18</v>
      </c>
      <c r="B33" s="54"/>
      <c r="C33" s="79"/>
      <c r="D33" s="80"/>
      <c r="E33" s="81"/>
      <c r="F33" s="81"/>
      <c r="G33" s="81"/>
      <c r="H33" s="82"/>
    </row>
    <row r="34" spans="1:8" s="29" customFormat="1" ht="13.15" customHeight="1">
      <c r="A34" s="88" t="s">
        <v>19</v>
      </c>
      <c r="B34" s="54"/>
      <c r="C34" s="79">
        <v>18537</v>
      </c>
      <c r="D34" s="80">
        <v>19594</v>
      </c>
      <c r="E34" s="81">
        <v>37440</v>
      </c>
      <c r="F34" s="81">
        <v>45000</v>
      </c>
      <c r="G34" s="81">
        <v>45000</v>
      </c>
      <c r="H34" s="74">
        <v>35000</v>
      </c>
    </row>
    <row r="35" spans="1:8" s="29" customFormat="1" ht="13.15" customHeight="1">
      <c r="A35" s="60" t="s">
        <v>20</v>
      </c>
      <c r="B35" s="54"/>
      <c r="C35" s="79">
        <f>44550+150301</f>
        <v>194851</v>
      </c>
      <c r="D35" s="80">
        <f>115217+107047</f>
        <v>222264</v>
      </c>
      <c r="E35" s="81">
        <v>308533</v>
      </c>
      <c r="F35" s="81">
        <v>250000</v>
      </c>
      <c r="G35" s="81">
        <v>325000</v>
      </c>
      <c r="H35" s="86">
        <v>325000</v>
      </c>
    </row>
    <row r="36" spans="1:8" s="29" customFormat="1" ht="13.15" customHeight="1">
      <c r="A36" s="60" t="s">
        <v>21</v>
      </c>
      <c r="B36" s="54"/>
      <c r="C36" s="79">
        <v>27673</v>
      </c>
      <c r="D36" s="80">
        <v>23775</v>
      </c>
      <c r="E36" s="81">
        <v>12372</v>
      </c>
      <c r="F36" s="81">
        <v>25000</v>
      </c>
      <c r="G36" s="81">
        <v>25000</v>
      </c>
      <c r="H36" s="86">
        <v>25000</v>
      </c>
    </row>
    <row r="37" spans="1:8" s="29" customFormat="1" ht="13.15" customHeight="1">
      <c r="A37" s="60" t="s">
        <v>22</v>
      </c>
      <c r="B37" s="54"/>
      <c r="C37" s="79">
        <v>1105</v>
      </c>
      <c r="D37" s="80">
        <v>0</v>
      </c>
      <c r="E37" s="81">
        <v>0</v>
      </c>
      <c r="F37" s="81">
        <f>12000-6000</f>
        <v>6000</v>
      </c>
      <c r="G37" s="81">
        <f>12000-6000</f>
        <v>6000</v>
      </c>
      <c r="H37" s="86">
        <v>5000</v>
      </c>
    </row>
    <row r="38" spans="1:8" s="29" customFormat="1" ht="13.15" customHeight="1">
      <c r="A38" s="60" t="s">
        <v>23</v>
      </c>
      <c r="B38" s="54"/>
      <c r="C38" s="79">
        <v>19947</v>
      </c>
      <c r="D38" s="80">
        <v>13725</v>
      </c>
      <c r="E38" s="81">
        <v>4735</v>
      </c>
      <c r="F38" s="81">
        <v>0</v>
      </c>
      <c r="G38" s="81">
        <v>0</v>
      </c>
      <c r="H38" s="86">
        <v>10000</v>
      </c>
    </row>
    <row r="39" spans="1:8" s="29" customFormat="1" ht="13.15" customHeight="1">
      <c r="A39" s="60" t="s">
        <v>24</v>
      </c>
      <c r="B39" s="54"/>
      <c r="C39" s="79">
        <v>38379</v>
      </c>
      <c r="D39" s="80">
        <v>75000</v>
      </c>
      <c r="E39" s="81">
        <v>74997</v>
      </c>
      <c r="F39" s="81">
        <v>75000</v>
      </c>
      <c r="G39" s="81">
        <v>75000</v>
      </c>
      <c r="H39" s="86">
        <v>75000</v>
      </c>
    </row>
    <row r="40" spans="1:8" s="29" customFormat="1" ht="13.15" customHeight="1">
      <c r="A40" s="60" t="s">
        <v>25</v>
      </c>
      <c r="B40" s="54"/>
      <c r="C40" s="79">
        <v>48743</v>
      </c>
      <c r="D40" s="80">
        <v>76789</v>
      </c>
      <c r="E40" s="81">
        <v>64047</v>
      </c>
      <c r="F40" s="81">
        <v>60000</v>
      </c>
      <c r="G40" s="81">
        <v>60000</v>
      </c>
      <c r="H40" s="86">
        <v>60000</v>
      </c>
    </row>
    <row r="41" spans="1:8" s="29" customFormat="1" ht="13.15" customHeight="1">
      <c r="A41" s="60" t="s">
        <v>26</v>
      </c>
      <c r="B41" s="54"/>
      <c r="C41" s="79">
        <v>70000</v>
      </c>
      <c r="D41" s="80">
        <v>76996</v>
      </c>
      <c r="E41" s="81">
        <v>78525</v>
      </c>
      <c r="F41" s="81">
        <v>95000</v>
      </c>
      <c r="G41" s="81">
        <v>95000</v>
      </c>
      <c r="H41" s="86">
        <v>95000</v>
      </c>
    </row>
    <row r="42" spans="1:8" s="29" customFormat="1" ht="13.15" customHeight="1">
      <c r="A42" s="60" t="s">
        <v>27</v>
      </c>
      <c r="B42" s="54"/>
      <c r="C42" s="79">
        <v>41141</v>
      </c>
      <c r="D42" s="80">
        <v>58900</v>
      </c>
      <c r="E42" s="81">
        <v>42000</v>
      </c>
      <c r="F42" s="81">
        <v>75000</v>
      </c>
      <c r="G42" s="81">
        <v>35000</v>
      </c>
      <c r="H42" s="86">
        <v>50000</v>
      </c>
    </row>
    <row r="43" spans="1:8" s="29" customFormat="1" ht="4.9000000000000004" customHeight="1">
      <c r="A43" s="60"/>
      <c r="B43" s="54"/>
      <c r="C43" s="89"/>
      <c r="D43" s="90"/>
      <c r="E43" s="91"/>
      <c r="F43" s="91"/>
      <c r="G43" s="91"/>
      <c r="H43" s="92"/>
    </row>
    <row r="44" spans="1:8" s="29" customFormat="1" ht="13.15" customHeight="1">
      <c r="A44" s="53"/>
      <c r="B44" s="93"/>
      <c r="C44" s="94">
        <f t="shared" ref="C44:H44" si="1">SUM(C26:C42)</f>
        <v>569921</v>
      </c>
      <c r="D44" s="95">
        <f t="shared" si="1"/>
        <v>698433</v>
      </c>
      <c r="E44" s="96">
        <f t="shared" si="1"/>
        <v>753520</v>
      </c>
      <c r="F44" s="96">
        <f t="shared" si="1"/>
        <v>783250</v>
      </c>
      <c r="G44" s="96">
        <f t="shared" si="1"/>
        <v>818250</v>
      </c>
      <c r="H44" s="97">
        <f t="shared" si="1"/>
        <v>833250</v>
      </c>
    </row>
    <row r="45" spans="1:8" s="29" customFormat="1" ht="4.9000000000000004" customHeight="1">
      <c r="A45" s="53"/>
      <c r="B45" s="54"/>
      <c r="C45" s="79"/>
      <c r="D45" s="98"/>
      <c r="E45" s="81"/>
      <c r="F45" s="81"/>
      <c r="G45" s="81"/>
      <c r="H45" s="82"/>
    </row>
    <row r="46" spans="1:8" s="29" customFormat="1" ht="13.15" customHeight="1">
      <c r="A46" s="99" t="s">
        <v>28</v>
      </c>
      <c r="B46" s="100"/>
      <c r="C46" s="101">
        <f t="shared" ref="C46:H46" si="2">+C23-C44</f>
        <v>103840</v>
      </c>
      <c r="D46" s="102">
        <f t="shared" si="2"/>
        <v>30391</v>
      </c>
      <c r="E46" s="103">
        <f t="shared" si="2"/>
        <v>32193</v>
      </c>
      <c r="F46" s="103">
        <f t="shared" si="2"/>
        <v>0</v>
      </c>
      <c r="G46" s="103">
        <f t="shared" si="2"/>
        <v>40000</v>
      </c>
      <c r="H46" s="104">
        <f t="shared" si="2"/>
        <v>0</v>
      </c>
    </row>
    <row r="47" spans="1:8" s="29" customFormat="1" ht="4.9000000000000004" customHeight="1">
      <c r="A47" s="99"/>
      <c r="B47" s="54"/>
      <c r="C47" s="94"/>
      <c r="D47" s="105"/>
      <c r="E47" s="96"/>
      <c r="F47" s="96"/>
      <c r="G47" s="96"/>
      <c r="H47" s="97"/>
    </row>
    <row r="48" spans="1:8" s="29" customFormat="1" ht="13.15" customHeight="1">
      <c r="A48" s="99" t="s">
        <v>29</v>
      </c>
      <c r="B48" s="54"/>
      <c r="C48" s="106">
        <f t="shared" ref="C48:H48" si="3">SUM(C13,C46)</f>
        <v>359301</v>
      </c>
      <c r="D48" s="107">
        <f t="shared" si="3"/>
        <v>389692</v>
      </c>
      <c r="E48" s="108">
        <f t="shared" si="3"/>
        <v>421885</v>
      </c>
      <c r="F48" s="108">
        <f t="shared" si="3"/>
        <v>421885</v>
      </c>
      <c r="G48" s="108">
        <f t="shared" si="3"/>
        <v>461885</v>
      </c>
      <c r="H48" s="109">
        <f t="shared" si="3"/>
        <v>461885</v>
      </c>
    </row>
    <row r="49" spans="1:8" s="29" customFormat="1" ht="4.9000000000000004" customHeight="1">
      <c r="A49" s="53"/>
      <c r="B49" s="54"/>
      <c r="C49" s="110"/>
      <c r="D49" s="110"/>
      <c r="E49" s="91"/>
      <c r="F49" s="91"/>
      <c r="G49" s="91"/>
      <c r="H49" s="92"/>
    </row>
    <row r="50" spans="1:8" s="29" customFormat="1" ht="4.9000000000000004" customHeight="1">
      <c r="A50" s="111"/>
      <c r="B50" s="112"/>
      <c r="C50" s="113"/>
      <c r="D50" s="114"/>
      <c r="E50" s="114"/>
      <c r="F50" s="114"/>
      <c r="G50" s="114"/>
      <c r="H50" s="115"/>
    </row>
    <row r="52" spans="1:8">
      <c r="G52" s="116"/>
    </row>
  </sheetData>
  <pageMargins left="0" right="0" top="0" bottom="0" header="0" footer="0"/>
  <pageSetup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Huss, Joe</dc:creator>
  <cp:lastModifiedBy>Owner</cp:lastModifiedBy>
  <dcterms:created xsi:type="dcterms:W3CDTF">2014-09-04T16:57:50Z</dcterms:created>
  <dcterms:modified xsi:type="dcterms:W3CDTF">2014-09-30T19:46:31Z</dcterms:modified>
</cp:coreProperties>
</file>